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11970" activeTab="0"/>
  </bookViews>
  <sheets>
    <sheet name="Tabelle1" sheetId="1" r:id="rId1"/>
  </sheets>
  <definedNames/>
  <calcPr calcId="162913"/>
</workbook>
</file>

<file path=xl/sharedStrings.xml><?xml version="1.0" encoding="utf-8"?>
<sst xmlns="http://schemas.openxmlformats.org/spreadsheetml/2006/main" count="67" uniqueCount="50">
  <si>
    <t>Tel.</t>
  </si>
  <si>
    <t>Fax</t>
  </si>
  <si>
    <t>€/KWh</t>
  </si>
  <si>
    <t>Ludwig</t>
  </si>
  <si>
    <t>W</t>
  </si>
  <si>
    <t>€</t>
  </si>
  <si>
    <t>Version 04/2015, jdi</t>
  </si>
  <si>
    <t>Economic efficiency calculation lighting</t>
  </si>
  <si>
    <t>General data:</t>
  </si>
  <si>
    <t>Project</t>
  </si>
  <si>
    <t>Contact</t>
  </si>
  <si>
    <t>email</t>
  </si>
  <si>
    <t>Company</t>
  </si>
  <si>
    <t>Address</t>
  </si>
  <si>
    <t>Usage parameters:</t>
  </si>
  <si>
    <t>Operating time per day</t>
  </si>
  <si>
    <t>Days of use per year</t>
  </si>
  <si>
    <t>Operating time per year</t>
  </si>
  <si>
    <t>Electricity cost per KWh</t>
  </si>
  <si>
    <t>Hrs./day</t>
  </si>
  <si>
    <t>Days</t>
  </si>
  <si>
    <t>Hrs.</t>
  </si>
  <si>
    <t>Lighting concept</t>
  </si>
  <si>
    <t>Manufacturer</t>
  </si>
  <si>
    <t>Make</t>
  </si>
  <si>
    <t>Type</t>
  </si>
  <si>
    <t>Number of luminaires</t>
  </si>
  <si>
    <t>System power per luminaire</t>
  </si>
  <si>
    <t>Cost per luminaire</t>
  </si>
  <si>
    <t>Number of lamps per luminaire</t>
  </si>
  <si>
    <t>Bulb life</t>
  </si>
  <si>
    <t>Cost per replacement lamp</t>
  </si>
  <si>
    <t>Labor costs per lamp change</t>
  </si>
  <si>
    <t>Luminaire 1</t>
  </si>
  <si>
    <t>Luminaire 2</t>
  </si>
  <si>
    <t>Pcs.</t>
  </si>
  <si>
    <t>Evaluation</t>
  </si>
  <si>
    <t>Acquisition costs</t>
  </si>
  <si>
    <t>Labor costs illuminant replacement</t>
  </si>
  <si>
    <t>Replacement illuminant per year</t>
  </si>
  <si>
    <t>Electricity cost per year</t>
  </si>
  <si>
    <t>Consumption costs per year</t>
  </si>
  <si>
    <t>Total savings per year</t>
  </si>
  <si>
    <t>Amortization after</t>
  </si>
  <si>
    <t>Years</t>
  </si>
  <si>
    <t>Consumption costs</t>
  </si>
  <si>
    <t>per year</t>
  </si>
  <si>
    <t>Amortization</t>
  </si>
  <si>
    <t>in years</t>
  </si>
  <si>
    <t>Input fields!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</si>
</sst>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\ &quot;€&quot;"/>
    <numFmt numFmtId="166" formatCode=";;;"/>
  </numFmts>
  <fonts count="13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name val="Arial"/>
      <family val="2"/>
    </font>
    <font>
      <sz val="8"/>
      <color theme="1"/>
      <name val="Calibri"/>
      <family val="2"/>
    </font>
    <font>
      <sz val="11"/>
      <color rgb="FF1F497D"/>
      <name val="Calibri"/>
      <family val="2"/>
    </font>
    <font>
      <sz val="11"/>
      <color rgb="FF006100"/>
      <name val="Calibri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rgb="FF1A1A1A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BF8F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" xfId="0" applyFont="1" applyBorder="1"/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0" xfId="0" applyFont="1" applyAlignment="1">
      <alignment horizontal="left"/>
    </xf>
    <xf numFmtId="0" fontId="2" fillId="0" borderId="4" xfId="0" applyFont="1" applyBorder="1"/>
    <xf numFmtId="0" fontId="4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2" borderId="9" xfId="0" applyFont="1" applyFill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/>
    <xf numFmtId="0" fontId="5" fillId="2" borderId="9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/>
    <xf numFmtId="165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5" fontId="9" fillId="3" borderId="13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3" borderId="13" xfId="0" applyNumberFormat="1" applyFont="1" applyFill="1" applyBorder="1" applyAlignment="1">
      <alignment horizontal="center" vertical="center"/>
    </xf>
    <xf numFmtId="166" fontId="7" fillId="0" borderId="0" xfId="0" applyNumberFormat="1" applyFont="1"/>
    <xf numFmtId="0" fontId="2" fillId="0" borderId="11" xfId="0" applyFont="1" applyBorder="1"/>
    <xf numFmtId="0" fontId="8" fillId="4" borderId="14" xfId="0" applyFont="1" applyFill="1" applyBorder="1" applyAlignment="1">
      <alignment horizontal="left"/>
    </xf>
    <xf numFmtId="0" fontId="6" fillId="0" borderId="15" xfId="0" applyFont="1" applyBorder="1"/>
    <xf numFmtId="0" fontId="5" fillId="2" borderId="16" xfId="0" applyFont="1" applyFill="1" applyBorder="1" applyAlignment="1">
      <alignment horizontal="left"/>
    </xf>
    <xf numFmtId="0" fontId="6" fillId="0" borderId="1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F81BD"/>
              </a:solidFill>
              <a:ln cmpd="sng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&quot;€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\ &quot;€&quot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Tabelle1!$D$26</c:f>
              <c:strCache/>
            </c:strRef>
          </c:cat>
          <c:val>
            <c:numRef>
              <c:f>Tabelle1!$G$26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Tabelle1!$D$26</c:f>
              <c:strCache/>
            </c:strRef>
          </c:cat>
          <c:val>
            <c:numRef>
              <c:f>Tabelle1!$D$63</c:f>
              <c:numCache/>
            </c:numRef>
          </c:val>
        </c:ser>
        <c:ser>
          <c:idx val="2"/>
          <c:order val="2"/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Tabelle1!$D$26</c:f>
              <c:strCache/>
            </c:strRef>
          </c:cat>
          <c:val>
            <c:numRef>
              <c:f>Tabelle1!$G$63</c:f>
              <c:numCache/>
            </c:numRef>
          </c:val>
        </c:ser>
        <c:axId val="18952041"/>
        <c:axId val="36350642"/>
      </c:barChart>
      <c:catAx>
        <c:axId val="1895204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50642"/>
        <c:crosses val="autoZero"/>
        <c:auto val="1"/>
        <c:lblOffset val="100"/>
        <c:noMultiLvlLbl val="1"/>
      </c:catAx>
      <c:valAx>
        <c:axId val="363506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52041"/>
        <c:crosses val="max"/>
        <c:crossBetween val="between"/>
        <c:dispUnits/>
      </c:valAx>
    </c:plotArea>
    <c:plotVisOnly val="1"/>
    <c:dispBlanksAs val="zero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Leuchte 2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Tabelle1!$K$68:$K$88</c:f>
              <c:numCache/>
            </c:numRef>
          </c:xVal>
          <c:yVal>
            <c:numRef>
              <c:f>Tabelle1!$M$68:$M$88</c:f>
              <c:numCache/>
            </c:numRef>
          </c:yVal>
          <c:smooth val="1"/>
        </c:ser>
        <c:ser>
          <c:idx val="1"/>
          <c:order val="1"/>
          <c:tx>
            <c:v>Leuchte 1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Tabelle1!$K$68:$K$88</c:f>
              <c:numCache/>
            </c:numRef>
          </c:xVal>
          <c:yVal>
            <c:numRef>
              <c:f>Tabelle1!$L$68:$L$88</c:f>
              <c:numCache/>
            </c:numRef>
          </c:yVal>
          <c:smooth val="1"/>
        </c:ser>
        <c:axId val="58720323"/>
        <c:axId val="58720860"/>
      </c:scatterChart>
      <c:valAx>
        <c:axId val="5872032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\a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0860"/>
        <c:crosses val="autoZero"/>
        <c:crossBetween val="midCat"/>
        <c:dispUnits/>
        <c:majorUnit val="1"/>
        <c:minorUnit val="0.4"/>
      </c:valAx>
      <c:valAx>
        <c:axId val="5872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0323"/>
        <c:crosses val="autoZero"/>
        <c:crossBetween val="midCat"/>
        <c:dispUnits/>
      </c:valAx>
    </c:plotArea>
    <c:legend>
      <c:legendPos val="l"/>
      <c:layout>
        <c:manualLayout>
          <c:xMode val="edge"/>
          <c:yMode val="edge"/>
          <c:x val="0.0265"/>
          <c:y val="0.113"/>
          <c:w val="0.138"/>
          <c:h val="0.22025"/>
        </c:manualLayout>
      </c:layout>
      <c:overlay val="0"/>
      <c:txPr>
        <a:bodyPr vert="horz" rot="0"/>
        <a:lstStyle/>
        <a:p>
          <a:pPr>
            <a:defRPr lang="en-US" cap="none" b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68</xdr:row>
      <xdr:rowOff>19050</xdr:rowOff>
    </xdr:from>
    <xdr:ext cx="5191125" cy="1143000"/>
    <xdr:graphicFrame macro="">
      <xdr:nvGraphicFramePr>
        <xdr:cNvPr id="2" name="Chart 1"/>
        <xdr:cNvGraphicFramePr/>
      </xdr:nvGraphicFramePr>
      <xdr:xfrm>
        <a:off x="1685925" y="8391525"/>
        <a:ext cx="5191125" cy="114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2</xdr:col>
      <xdr:colOff>457200</xdr:colOff>
      <xdr:row>75</xdr:row>
      <xdr:rowOff>9525</xdr:rowOff>
    </xdr:from>
    <xdr:ext cx="5200650" cy="2085975"/>
    <xdr:graphicFrame macro="">
      <xdr:nvGraphicFramePr>
        <xdr:cNvPr id="3" name="Chart 2"/>
        <xdr:cNvGraphicFramePr/>
      </xdr:nvGraphicFramePr>
      <xdr:xfrm>
        <a:off x="1685925" y="9648825"/>
        <a:ext cx="52006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twoCellAnchor editAs="oneCell">
    <xdr:from>
      <xdr:col>6</xdr:col>
      <xdr:colOff>1047750</xdr:colOff>
      <xdr:row>49</xdr:row>
      <xdr:rowOff>19050</xdr:rowOff>
    </xdr:from>
    <xdr:to>
      <xdr:col>8</xdr:col>
      <xdr:colOff>9525</xdr:colOff>
      <xdr:row>49</xdr:row>
      <xdr:rowOff>495300</xdr:rowOff>
    </xdr:to>
    <xdr:pic>
      <xdr:nvPicPr>
        <xdr:cNvPr id="6" name="Grafik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35" t="20791" r="6391" b="19947"/>
        <a:stretch>
          <a:fillRect/>
        </a:stretch>
      </xdr:blipFill>
      <xdr:spPr>
        <a:xfrm>
          <a:off x="6515100" y="5810250"/>
          <a:ext cx="1600200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9525</xdr:rowOff>
    </xdr:from>
    <xdr:to>
      <xdr:col>8</xdr:col>
      <xdr:colOff>57150</xdr:colOff>
      <xdr:row>0</xdr:row>
      <xdr:rowOff>485775</xdr:rowOff>
    </xdr:to>
    <xdr:pic>
      <xdr:nvPicPr>
        <xdr:cNvPr id="7" name="Grafi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35" t="20791" r="6391" b="19947"/>
        <a:stretch>
          <a:fillRect/>
        </a:stretch>
      </xdr:blipFill>
      <xdr:spPr>
        <a:xfrm>
          <a:off x="6553200" y="9525"/>
          <a:ext cx="160972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zoomScale="130" zoomScaleNormal="130" workbookViewId="0" topLeftCell="A1">
      <selection activeCell="C91" sqref="C91"/>
    </sheetView>
  </sheetViews>
  <sheetFormatPr defaultColWidth="12.625" defaultRowHeight="15" customHeight="1"/>
  <cols>
    <col min="1" max="1" width="2.375" style="0" customWidth="1"/>
    <col min="2" max="2" width="13.75390625" style="0" customWidth="1"/>
    <col min="3" max="3" width="20.875" style="0" customWidth="1"/>
    <col min="4" max="4" width="13.75390625" style="0" customWidth="1"/>
    <col min="5" max="5" width="19.50390625" style="0" customWidth="1"/>
    <col min="6" max="6" width="1.4921875" style="0" customWidth="1"/>
    <col min="7" max="7" width="13.75390625" style="0" customWidth="1"/>
    <col min="8" max="8" width="20.875" style="0" customWidth="1"/>
    <col min="9" max="9" width="2.375" style="0" customWidth="1"/>
    <col min="10" max="26" width="9.375" style="0" customWidth="1"/>
  </cols>
  <sheetData>
    <row r="1" spans="1:9" ht="42" customHeight="1">
      <c r="A1" s="1"/>
      <c r="B1" s="2" t="s">
        <v>7</v>
      </c>
      <c r="C1" s="3"/>
      <c r="D1" s="3"/>
      <c r="E1" s="3"/>
      <c r="F1" s="3"/>
      <c r="H1" s="4"/>
      <c r="I1" s="5"/>
    </row>
    <row r="2" spans="2:8" ht="3" customHeight="1">
      <c r="B2" s="6"/>
      <c r="C2" s="6"/>
      <c r="D2" s="6"/>
      <c r="E2" s="6"/>
      <c r="F2" s="6"/>
      <c r="G2" s="6"/>
      <c r="H2" s="6"/>
    </row>
    <row r="3" spans="1:9" ht="14.25" customHeight="1">
      <c r="A3" s="7"/>
      <c r="B3" s="8" t="s">
        <v>8</v>
      </c>
      <c r="C3" s="9"/>
      <c r="D3" s="9"/>
      <c r="E3" s="9"/>
      <c r="F3" s="9"/>
      <c r="G3" s="9"/>
      <c r="H3" s="9"/>
      <c r="I3" s="10"/>
    </row>
    <row r="4" spans="1:9" ht="3" customHeight="1">
      <c r="A4" s="11"/>
      <c r="B4" s="6"/>
      <c r="C4" s="6"/>
      <c r="D4" s="6"/>
      <c r="E4" s="6"/>
      <c r="F4" s="6"/>
      <c r="G4" s="6"/>
      <c r="H4" s="6"/>
      <c r="I4" s="12"/>
    </row>
    <row r="5" spans="1:9" ht="14.25" customHeight="1">
      <c r="A5" s="11"/>
      <c r="B5" s="6" t="s">
        <v>9</v>
      </c>
      <c r="C5" s="13" t="s">
        <v>9</v>
      </c>
      <c r="D5" s="6" t="s">
        <v>10</v>
      </c>
      <c r="E5" s="38" t="s">
        <v>10</v>
      </c>
      <c r="F5" s="39"/>
      <c r="G5" s="6" t="s">
        <v>12</v>
      </c>
      <c r="H5" s="13"/>
      <c r="I5" s="12"/>
    </row>
    <row r="6" spans="1:9" ht="3" customHeight="1">
      <c r="A6" s="11"/>
      <c r="B6" s="6"/>
      <c r="C6" s="6"/>
      <c r="D6" s="6"/>
      <c r="E6" s="6"/>
      <c r="F6" s="6"/>
      <c r="G6" s="6"/>
      <c r="H6" s="6"/>
      <c r="I6" s="12"/>
    </row>
    <row r="7" spans="1:9" ht="14.25" customHeight="1">
      <c r="A7" s="11"/>
      <c r="B7" s="6" t="s">
        <v>13</v>
      </c>
      <c r="C7" s="13"/>
      <c r="D7" s="6" t="s">
        <v>0</v>
      </c>
      <c r="E7" s="38"/>
      <c r="F7" s="39"/>
      <c r="G7" s="6" t="s">
        <v>13</v>
      </c>
      <c r="H7" s="13"/>
      <c r="I7" s="12"/>
    </row>
    <row r="8" spans="1:9" ht="3" customHeight="1">
      <c r="A8" s="11"/>
      <c r="B8" s="6"/>
      <c r="C8" s="6"/>
      <c r="D8" s="6"/>
      <c r="E8" s="6"/>
      <c r="F8" s="6"/>
      <c r="G8" s="6"/>
      <c r="H8" s="6"/>
      <c r="I8" s="12"/>
    </row>
    <row r="9" spans="1:9" ht="14.25" customHeight="1">
      <c r="A9" s="11"/>
      <c r="B9" s="6"/>
      <c r="C9" s="13"/>
      <c r="D9" s="6" t="s">
        <v>1</v>
      </c>
      <c r="E9" s="38"/>
      <c r="F9" s="39"/>
      <c r="G9" s="6"/>
      <c r="H9" s="13"/>
      <c r="I9" s="12"/>
    </row>
    <row r="10" spans="1:9" ht="3" customHeight="1">
      <c r="A10" s="11"/>
      <c r="B10" s="6"/>
      <c r="C10" s="6"/>
      <c r="D10" s="6"/>
      <c r="E10" s="6"/>
      <c r="F10" s="6"/>
      <c r="G10" s="6"/>
      <c r="H10" s="6"/>
      <c r="I10" s="12"/>
    </row>
    <row r="11" spans="1:9" ht="14.25" customHeight="1">
      <c r="A11" s="11"/>
      <c r="B11" s="6"/>
      <c r="C11" s="13"/>
      <c r="D11" s="6" t="s">
        <v>11</v>
      </c>
      <c r="E11" s="38"/>
      <c r="F11" s="39"/>
      <c r="G11" s="6"/>
      <c r="H11" s="13"/>
      <c r="I11" s="12"/>
    </row>
    <row r="12" spans="1:9" ht="3.75" customHeight="1">
      <c r="A12" s="14"/>
      <c r="B12" s="15"/>
      <c r="C12" s="15"/>
      <c r="D12" s="15"/>
      <c r="E12" s="15"/>
      <c r="F12" s="15"/>
      <c r="G12" s="15"/>
      <c r="H12" s="15"/>
      <c r="I12" s="16"/>
    </row>
    <row r="13" spans="2:8" ht="3" customHeight="1">
      <c r="B13" s="6"/>
      <c r="C13" s="6"/>
      <c r="D13" s="6"/>
      <c r="E13" s="6"/>
      <c r="F13" s="6"/>
      <c r="G13" s="6"/>
      <c r="H13" s="6"/>
    </row>
    <row r="14" spans="1:9" ht="14.25" customHeight="1">
      <c r="A14" s="7"/>
      <c r="B14" s="8" t="s">
        <v>14</v>
      </c>
      <c r="C14" s="9"/>
      <c r="D14" s="9"/>
      <c r="E14" s="9"/>
      <c r="F14" s="9"/>
      <c r="G14" s="9"/>
      <c r="H14" s="9"/>
      <c r="I14" s="10"/>
    </row>
    <row r="15" spans="1:9" ht="3" customHeight="1">
      <c r="A15" s="11"/>
      <c r="B15" s="6"/>
      <c r="C15" s="6"/>
      <c r="D15" s="6"/>
      <c r="E15" s="6"/>
      <c r="F15" s="6"/>
      <c r="G15" s="6"/>
      <c r="H15" s="6"/>
      <c r="I15" s="12"/>
    </row>
    <row r="16" spans="1:9" ht="14.25" customHeight="1">
      <c r="A16" s="11"/>
      <c r="B16" s="6" t="s">
        <v>15</v>
      </c>
      <c r="C16" s="6"/>
      <c r="D16" s="17">
        <v>18</v>
      </c>
      <c r="E16" s="6" t="s">
        <v>19</v>
      </c>
      <c r="F16" s="6"/>
      <c r="G16" s="18"/>
      <c r="H16" s="17" t="s">
        <v>49</v>
      </c>
      <c r="I16" s="12"/>
    </row>
    <row r="17" spans="1:9" ht="3" customHeight="1">
      <c r="A17" s="11"/>
      <c r="B17" s="6"/>
      <c r="C17" s="6"/>
      <c r="D17" s="19"/>
      <c r="E17" s="6"/>
      <c r="F17" s="6"/>
      <c r="G17" s="18"/>
      <c r="H17" s="6"/>
      <c r="I17" s="12"/>
    </row>
    <row r="18" spans="1:9" ht="14.25" customHeight="1">
      <c r="A18" s="11"/>
      <c r="B18" s="6" t="s">
        <v>16</v>
      </c>
      <c r="C18" s="6"/>
      <c r="D18" s="17">
        <v>260</v>
      </c>
      <c r="E18" s="6" t="s">
        <v>20</v>
      </c>
      <c r="F18" s="6"/>
      <c r="G18" s="18"/>
      <c r="H18" s="6"/>
      <c r="I18" s="12"/>
    </row>
    <row r="19" spans="1:9" ht="3" customHeight="1">
      <c r="A19" s="11"/>
      <c r="B19" s="6"/>
      <c r="C19" s="6"/>
      <c r="D19" s="19"/>
      <c r="E19" s="6"/>
      <c r="F19" s="6"/>
      <c r="G19" s="18"/>
      <c r="H19" s="6"/>
      <c r="I19" s="12"/>
    </row>
    <row r="20" spans="1:9" ht="14.25" customHeight="1">
      <c r="A20" s="11"/>
      <c r="B20" s="6" t="s">
        <v>17</v>
      </c>
      <c r="C20" s="6"/>
      <c r="D20" s="20">
        <f>D16*D18</f>
        <v>4680</v>
      </c>
      <c r="E20" s="6" t="s">
        <v>21</v>
      </c>
      <c r="F20" s="6"/>
      <c r="G20" s="18"/>
      <c r="H20" s="6"/>
      <c r="I20" s="12"/>
    </row>
    <row r="21" spans="1:9" ht="3" customHeight="1">
      <c r="A21" s="11"/>
      <c r="B21" s="6"/>
      <c r="C21" s="6"/>
      <c r="D21" s="19"/>
      <c r="E21" s="6"/>
      <c r="F21" s="6"/>
      <c r="G21" s="18"/>
      <c r="H21" s="6"/>
      <c r="I21" s="12"/>
    </row>
    <row r="22" spans="1:9" ht="14.25" customHeight="1">
      <c r="A22" s="11"/>
      <c r="B22" s="6" t="s">
        <v>18</v>
      </c>
      <c r="C22" s="6"/>
      <c r="D22" s="17">
        <v>0.18</v>
      </c>
      <c r="E22" s="6" t="s">
        <v>2</v>
      </c>
      <c r="F22" s="6"/>
      <c r="G22" s="18"/>
      <c r="H22" s="6"/>
      <c r="I22" s="12"/>
    </row>
    <row r="23" spans="1:9" ht="3" customHeight="1">
      <c r="A23" s="14"/>
      <c r="B23" s="15"/>
      <c r="C23" s="15"/>
      <c r="D23" s="15"/>
      <c r="E23" s="15"/>
      <c r="F23" s="15"/>
      <c r="G23" s="15"/>
      <c r="H23" s="15"/>
      <c r="I23" s="16"/>
    </row>
    <row r="24" spans="1:9" ht="3" customHeight="1">
      <c r="A24" s="18"/>
      <c r="B24" s="6"/>
      <c r="C24" s="6"/>
      <c r="D24" s="6"/>
      <c r="E24" s="6"/>
      <c r="F24" s="6"/>
      <c r="G24" s="6"/>
      <c r="H24" s="6"/>
      <c r="I24" s="18"/>
    </row>
    <row r="25" spans="1:9" ht="3.75" customHeight="1">
      <c r="A25" s="7"/>
      <c r="B25" s="9"/>
      <c r="C25" s="9"/>
      <c r="D25" s="9"/>
      <c r="E25" s="9"/>
      <c r="F25" s="9"/>
      <c r="G25" s="9"/>
      <c r="H25" s="9"/>
      <c r="I25" s="10"/>
    </row>
    <row r="26" spans="1:9" ht="14.25" customHeight="1">
      <c r="A26" s="11"/>
      <c r="B26" s="21" t="s">
        <v>22</v>
      </c>
      <c r="C26" s="6"/>
      <c r="D26" s="38" t="s">
        <v>33</v>
      </c>
      <c r="E26" s="39"/>
      <c r="F26" s="6"/>
      <c r="G26" s="38" t="s">
        <v>34</v>
      </c>
      <c r="H26" s="39"/>
      <c r="I26" s="12"/>
    </row>
    <row r="27" spans="1:9" ht="3.75" customHeight="1">
      <c r="A27" s="11"/>
      <c r="B27" s="6"/>
      <c r="C27" s="6"/>
      <c r="D27" s="6"/>
      <c r="E27" s="6"/>
      <c r="F27" s="6"/>
      <c r="G27" s="6"/>
      <c r="H27" s="6"/>
      <c r="I27" s="12"/>
    </row>
    <row r="28" spans="1:9" ht="14.25" customHeight="1">
      <c r="A28" s="11"/>
      <c r="B28" s="6" t="s">
        <v>23</v>
      </c>
      <c r="C28" s="6"/>
      <c r="D28" s="38" t="s">
        <v>3</v>
      </c>
      <c r="E28" s="39"/>
      <c r="F28" s="6"/>
      <c r="G28" s="38" t="s">
        <v>3</v>
      </c>
      <c r="H28" s="39"/>
      <c r="I28" s="12"/>
    </row>
    <row r="29" spans="1:9" ht="3.75" customHeight="1">
      <c r="A29" s="11"/>
      <c r="B29" s="6"/>
      <c r="C29" s="6"/>
      <c r="D29" s="6"/>
      <c r="E29" s="6"/>
      <c r="F29" s="6"/>
      <c r="G29" s="6"/>
      <c r="H29" s="6"/>
      <c r="I29" s="12"/>
    </row>
    <row r="30" spans="1:9" ht="14.25" customHeight="1">
      <c r="A30" s="11"/>
      <c r="B30" s="6" t="s">
        <v>24</v>
      </c>
      <c r="C30" s="6"/>
      <c r="D30" s="38"/>
      <c r="E30" s="39"/>
      <c r="F30" s="6"/>
      <c r="G30" s="38"/>
      <c r="H30" s="39"/>
      <c r="I30" s="12"/>
    </row>
    <row r="31" spans="1:9" ht="3.75" customHeight="1">
      <c r="A31" s="11"/>
      <c r="B31" s="6"/>
      <c r="C31" s="6"/>
      <c r="D31" s="6"/>
      <c r="E31" s="6"/>
      <c r="F31" s="6"/>
      <c r="G31" s="6"/>
      <c r="H31" s="6"/>
      <c r="I31" s="12"/>
    </row>
    <row r="32" spans="1:9" ht="14.25" customHeight="1">
      <c r="A32" s="11"/>
      <c r="B32" s="6" t="s">
        <v>25</v>
      </c>
      <c r="C32" s="6"/>
      <c r="D32" s="38"/>
      <c r="E32" s="39"/>
      <c r="F32" s="6"/>
      <c r="G32" s="38"/>
      <c r="H32" s="39"/>
      <c r="I32" s="12"/>
    </row>
    <row r="33" spans="1:9" ht="3.75" customHeight="1">
      <c r="A33" s="11"/>
      <c r="B33" s="6"/>
      <c r="C33" s="6"/>
      <c r="D33" s="22"/>
      <c r="E33" s="6"/>
      <c r="F33" s="6"/>
      <c r="G33" s="22"/>
      <c r="H33" s="6"/>
      <c r="I33" s="12"/>
    </row>
    <row r="34" spans="1:9" ht="14.25" customHeight="1">
      <c r="A34" s="11"/>
      <c r="B34" s="6" t="s">
        <v>26</v>
      </c>
      <c r="C34" s="6"/>
      <c r="D34" s="23">
        <v>100</v>
      </c>
      <c r="E34" s="6" t="s">
        <v>35</v>
      </c>
      <c r="F34" s="6"/>
      <c r="G34" s="24">
        <v>100</v>
      </c>
      <c r="H34" s="6" t="s">
        <v>35</v>
      </c>
      <c r="I34" s="12"/>
    </row>
    <row r="35" spans="1:9" ht="3.75" customHeight="1">
      <c r="A35" s="11"/>
      <c r="B35" s="6"/>
      <c r="C35" s="6"/>
      <c r="D35" s="22"/>
      <c r="E35" s="6"/>
      <c r="F35" s="6"/>
      <c r="G35" s="22"/>
      <c r="H35" s="6"/>
      <c r="I35" s="12"/>
    </row>
    <row r="36" spans="1:9" ht="14.25" customHeight="1">
      <c r="A36" s="11"/>
      <c r="B36" s="6" t="s">
        <v>27</v>
      </c>
      <c r="C36" s="6"/>
      <c r="D36" s="25">
        <v>62</v>
      </c>
      <c r="E36" s="6" t="s">
        <v>4</v>
      </c>
      <c r="F36" s="6"/>
      <c r="G36" s="25">
        <v>32</v>
      </c>
      <c r="H36" s="6" t="s">
        <v>4</v>
      </c>
      <c r="I36" s="12"/>
    </row>
    <row r="37" spans="1:9" ht="4.5" customHeight="1">
      <c r="A37" s="11"/>
      <c r="B37" s="6"/>
      <c r="C37" s="6"/>
      <c r="D37" s="22"/>
      <c r="E37" s="6"/>
      <c r="F37" s="6"/>
      <c r="G37" s="22"/>
      <c r="H37" s="6"/>
      <c r="I37" s="12"/>
    </row>
    <row r="38" spans="1:9" ht="14.25" customHeight="1">
      <c r="A38" s="11"/>
      <c r="B38" s="6" t="s">
        <v>28</v>
      </c>
      <c r="C38" s="6"/>
      <c r="D38" s="26">
        <v>25</v>
      </c>
      <c r="E38" s="6" t="s">
        <v>5</v>
      </c>
      <c r="F38" s="6"/>
      <c r="G38" s="26">
        <v>90</v>
      </c>
      <c r="H38" s="6" t="s">
        <v>5</v>
      </c>
      <c r="I38" s="12"/>
    </row>
    <row r="39" spans="1:9" ht="3.75" customHeight="1">
      <c r="A39" s="11"/>
      <c r="B39" s="6"/>
      <c r="C39" s="6"/>
      <c r="D39" s="22"/>
      <c r="E39" s="6"/>
      <c r="F39" s="6"/>
      <c r="G39" s="22"/>
      <c r="H39" s="6"/>
      <c r="I39" s="12"/>
    </row>
    <row r="40" spans="1:9" ht="14.25" customHeight="1">
      <c r="A40" s="11"/>
      <c r="B40" s="6" t="s">
        <v>29</v>
      </c>
      <c r="C40" s="6"/>
      <c r="D40" s="24">
        <v>1</v>
      </c>
      <c r="E40" s="6" t="s">
        <v>35</v>
      </c>
      <c r="F40" s="6"/>
      <c r="G40" s="24">
        <v>1</v>
      </c>
      <c r="H40" s="6" t="s">
        <v>35</v>
      </c>
      <c r="I40" s="12"/>
    </row>
    <row r="41" spans="1:9" ht="3.75" customHeight="1">
      <c r="A41" s="11"/>
      <c r="B41" s="6"/>
      <c r="C41" s="6"/>
      <c r="D41" s="22"/>
      <c r="E41" s="6"/>
      <c r="F41" s="6"/>
      <c r="G41" s="22"/>
      <c r="H41" s="6"/>
      <c r="I41" s="12"/>
    </row>
    <row r="42" spans="1:9" ht="14.25" customHeight="1">
      <c r="A42" s="11"/>
      <c r="B42" s="6" t="s">
        <v>30</v>
      </c>
      <c r="C42" s="6"/>
      <c r="D42" s="24">
        <v>15000</v>
      </c>
      <c r="E42" s="6" t="s">
        <v>21</v>
      </c>
      <c r="F42" s="6"/>
      <c r="G42" s="24">
        <v>50000</v>
      </c>
      <c r="H42" s="6" t="s">
        <v>21</v>
      </c>
      <c r="I42" s="12"/>
    </row>
    <row r="43" spans="1:9" ht="3.75" customHeight="1">
      <c r="A43" s="11"/>
      <c r="B43" s="6"/>
      <c r="C43" s="6"/>
      <c r="D43" s="22"/>
      <c r="E43" s="6"/>
      <c r="F43" s="6"/>
      <c r="G43" s="22"/>
      <c r="H43" s="6"/>
      <c r="I43" s="12"/>
    </row>
    <row r="44" spans="1:9" ht="14.25" customHeight="1">
      <c r="A44" s="11"/>
      <c r="B44" s="6" t="s">
        <v>31</v>
      </c>
      <c r="C44" s="6"/>
      <c r="D44" s="26">
        <v>0.5</v>
      </c>
      <c r="E44" s="6" t="s">
        <v>5</v>
      </c>
      <c r="F44" s="6"/>
      <c r="G44" s="26">
        <v>80</v>
      </c>
      <c r="H44" s="6" t="s">
        <v>5</v>
      </c>
      <c r="I44" s="12"/>
    </row>
    <row r="45" spans="1:9" ht="4.5" customHeight="1">
      <c r="A45" s="11"/>
      <c r="B45" s="6"/>
      <c r="C45" s="6"/>
      <c r="D45" s="22"/>
      <c r="E45" s="6"/>
      <c r="F45" s="6"/>
      <c r="G45" s="22"/>
      <c r="H45" s="6"/>
      <c r="I45" s="12"/>
    </row>
    <row r="46" spans="1:9" ht="14.25" customHeight="1">
      <c r="A46" s="11"/>
      <c r="B46" s="6" t="s">
        <v>32</v>
      </c>
      <c r="C46" s="6"/>
      <c r="D46" s="26">
        <v>6</v>
      </c>
      <c r="E46" s="6" t="s">
        <v>5</v>
      </c>
      <c r="F46" s="6"/>
      <c r="G46" s="26">
        <v>6</v>
      </c>
      <c r="H46" s="6" t="s">
        <v>5</v>
      </c>
      <c r="I46" s="12"/>
    </row>
    <row r="47" spans="1:9" ht="3.75" customHeight="1">
      <c r="A47" s="14"/>
      <c r="B47" s="15"/>
      <c r="C47" s="15"/>
      <c r="D47" s="15"/>
      <c r="E47" s="15"/>
      <c r="F47" s="15"/>
      <c r="G47" s="27"/>
      <c r="H47" s="15"/>
      <c r="I47" s="16"/>
    </row>
    <row r="48" spans="1:8" ht="14.25" customHeight="1">
      <c r="A48" s="28" t="s">
        <v>6</v>
      </c>
      <c r="B48" s="6"/>
      <c r="C48" s="6"/>
      <c r="D48" s="6"/>
      <c r="E48" s="6"/>
      <c r="F48" s="6"/>
      <c r="G48" s="6"/>
      <c r="H48" s="6"/>
    </row>
    <row r="49" spans="2:8" ht="14.25" customHeight="1">
      <c r="B49" s="6"/>
      <c r="C49" s="6"/>
      <c r="D49" s="6"/>
      <c r="E49" s="6"/>
      <c r="F49" s="6"/>
      <c r="G49" s="6"/>
      <c r="H49" s="6"/>
    </row>
    <row r="50" spans="1:9" ht="42" customHeight="1">
      <c r="A50" s="1"/>
      <c r="B50" s="2" t="s">
        <v>7</v>
      </c>
      <c r="C50" s="3"/>
      <c r="D50" s="3"/>
      <c r="E50" s="3"/>
      <c r="F50" s="3"/>
      <c r="G50" s="3"/>
      <c r="H50" s="4"/>
      <c r="I50" s="5"/>
    </row>
    <row r="51" spans="2:8" ht="3.75" customHeight="1">
      <c r="B51" s="6"/>
      <c r="C51" s="6"/>
      <c r="D51" s="6"/>
      <c r="E51" s="6"/>
      <c r="F51" s="6"/>
      <c r="G51" s="6"/>
      <c r="H51" s="6"/>
    </row>
    <row r="52" spans="1:9" ht="3.75" customHeight="1">
      <c r="A52" s="7"/>
      <c r="B52" s="9"/>
      <c r="C52" s="9"/>
      <c r="D52" s="9"/>
      <c r="E52" s="9"/>
      <c r="F52" s="9"/>
      <c r="G52" s="9"/>
      <c r="H52" s="9"/>
      <c r="I52" s="10"/>
    </row>
    <row r="53" spans="1:9" ht="14.25" customHeight="1">
      <c r="A53" s="11"/>
      <c r="B53" s="21" t="s">
        <v>36</v>
      </c>
      <c r="C53" s="6"/>
      <c r="D53" s="36" t="str">
        <f>D26</f>
        <v>Luminaire 1</v>
      </c>
      <c r="E53" s="37"/>
      <c r="F53" s="6"/>
      <c r="G53" s="36" t="str">
        <f>G26</f>
        <v>Luminaire 2</v>
      </c>
      <c r="H53" s="37"/>
      <c r="I53" s="12"/>
    </row>
    <row r="54" spans="1:9" ht="3.75" customHeight="1">
      <c r="A54" s="11"/>
      <c r="B54" s="6"/>
      <c r="C54" s="6"/>
      <c r="D54" s="6"/>
      <c r="E54" s="6"/>
      <c r="F54" s="6"/>
      <c r="G54" s="6"/>
      <c r="H54" s="6"/>
      <c r="I54" s="12"/>
    </row>
    <row r="55" spans="1:9" ht="14.25" customHeight="1">
      <c r="A55" s="11"/>
      <c r="B55" s="6" t="s">
        <v>37</v>
      </c>
      <c r="C55" s="6"/>
      <c r="D55" s="29">
        <f>D34*D38</f>
        <v>2500</v>
      </c>
      <c r="E55" s="6"/>
      <c r="F55" s="6"/>
      <c r="G55" s="29">
        <f>G34*G38</f>
        <v>9000</v>
      </c>
      <c r="H55" s="6"/>
      <c r="I55" s="12"/>
    </row>
    <row r="56" spans="1:9" ht="4.5" customHeight="1">
      <c r="A56" s="11"/>
      <c r="B56" s="6"/>
      <c r="C56" s="6"/>
      <c r="D56" s="19"/>
      <c r="E56" s="6"/>
      <c r="F56" s="6"/>
      <c r="G56" s="19"/>
      <c r="H56" s="6"/>
      <c r="I56" s="12"/>
    </row>
    <row r="57" spans="1:9" ht="14.25" customHeight="1">
      <c r="A57" s="11"/>
      <c r="B57" s="6" t="s">
        <v>38</v>
      </c>
      <c r="C57" s="6"/>
      <c r="D57" s="29">
        <f>D34*D40*D46*$D$20/D42</f>
        <v>187.2</v>
      </c>
      <c r="E57" s="6"/>
      <c r="F57" s="6"/>
      <c r="G57" s="29">
        <f>G34*G40*G46*$D$20/G42</f>
        <v>56.16</v>
      </c>
      <c r="H57" s="6"/>
      <c r="I57" s="12"/>
    </row>
    <row r="58" spans="1:9" ht="3" customHeight="1">
      <c r="A58" s="11"/>
      <c r="B58" s="6"/>
      <c r="C58" s="6"/>
      <c r="D58" s="19"/>
      <c r="E58" s="6"/>
      <c r="F58" s="6"/>
      <c r="G58" s="19"/>
      <c r="H58" s="6"/>
      <c r="I58" s="12"/>
    </row>
    <row r="59" spans="1:9" ht="14.25" customHeight="1">
      <c r="A59" s="11"/>
      <c r="B59" s="6" t="s">
        <v>39</v>
      </c>
      <c r="C59" s="6"/>
      <c r="D59" s="29">
        <f>D34*D40*D44*$D$20/D42</f>
        <v>15.6</v>
      </c>
      <c r="E59" s="6"/>
      <c r="F59" s="6"/>
      <c r="G59" s="29">
        <f>G34*G40*G44*$D$20/G42</f>
        <v>748.8</v>
      </c>
      <c r="H59" s="6"/>
      <c r="I59" s="12"/>
    </row>
    <row r="60" spans="1:9" ht="3.75" customHeight="1">
      <c r="A60" s="11"/>
      <c r="B60" s="6"/>
      <c r="C60" s="6"/>
      <c r="D60" s="19"/>
      <c r="E60" s="6"/>
      <c r="F60" s="6"/>
      <c r="G60" s="19"/>
      <c r="H60" s="6"/>
      <c r="I60" s="12"/>
    </row>
    <row r="61" spans="1:9" ht="14.25" customHeight="1">
      <c r="A61" s="11"/>
      <c r="B61" s="6" t="s">
        <v>40</v>
      </c>
      <c r="C61" s="6"/>
      <c r="D61" s="29">
        <f>$D$22*D34*D36*$D$20/1000</f>
        <v>5222.88</v>
      </c>
      <c r="E61" s="6"/>
      <c r="F61" s="6"/>
      <c r="G61" s="29">
        <f>$D$22*G34*G36*$D$20/1000</f>
        <v>2695.68</v>
      </c>
      <c r="H61" s="6"/>
      <c r="I61" s="12"/>
    </row>
    <row r="62" spans="1:9" ht="3.75" customHeight="1">
      <c r="A62" s="11"/>
      <c r="B62" s="6"/>
      <c r="C62" s="6"/>
      <c r="D62" s="19"/>
      <c r="E62" s="6"/>
      <c r="F62" s="6"/>
      <c r="G62" s="19"/>
      <c r="H62" s="6"/>
      <c r="I62" s="12"/>
    </row>
    <row r="63" spans="1:9" ht="14.25" customHeight="1">
      <c r="A63" s="11"/>
      <c r="B63" s="6" t="s">
        <v>41</v>
      </c>
      <c r="C63" s="6"/>
      <c r="D63" s="29">
        <f>SUM(D57:D61)</f>
        <v>5425.68</v>
      </c>
      <c r="E63" s="6"/>
      <c r="F63" s="6"/>
      <c r="G63" s="29">
        <f>SUM(G57:G61)</f>
        <v>3500.64</v>
      </c>
      <c r="H63" s="6"/>
      <c r="I63" s="12"/>
    </row>
    <row r="64" spans="1:9" ht="3.75" customHeight="1">
      <c r="A64" s="11"/>
      <c r="B64" s="6"/>
      <c r="C64" s="6"/>
      <c r="D64" s="19"/>
      <c r="E64" s="6"/>
      <c r="F64" s="6"/>
      <c r="G64" s="19"/>
      <c r="H64" s="6"/>
      <c r="I64" s="12"/>
    </row>
    <row r="65" spans="1:9" ht="14.25" customHeight="1">
      <c r="A65" s="11"/>
      <c r="B65" s="6" t="s">
        <v>42</v>
      </c>
      <c r="C65" s="6"/>
      <c r="D65" s="30"/>
      <c r="E65" s="6"/>
      <c r="F65" s="6"/>
      <c r="G65" s="31">
        <f>D63-G63</f>
        <v>1925.0400000000004</v>
      </c>
      <c r="H65" s="6"/>
      <c r="I65" s="12"/>
    </row>
    <row r="66" spans="1:9" ht="3" customHeight="1">
      <c r="A66" s="11"/>
      <c r="B66" s="6"/>
      <c r="C66" s="6"/>
      <c r="D66" s="19"/>
      <c r="E66" s="6"/>
      <c r="F66" s="6"/>
      <c r="G66" s="32"/>
      <c r="H66" s="6"/>
      <c r="I66" s="12"/>
    </row>
    <row r="67" spans="1:9" ht="14.25" customHeight="1">
      <c r="A67" s="11"/>
      <c r="B67" s="6" t="s">
        <v>43</v>
      </c>
      <c r="C67" s="6"/>
      <c r="D67" s="19"/>
      <c r="E67" s="6"/>
      <c r="F67" s="6"/>
      <c r="G67" s="33">
        <f>(G55-D55)/(D63-G63)</f>
        <v>3.3765532144786596</v>
      </c>
      <c r="H67" s="6" t="s">
        <v>44</v>
      </c>
      <c r="I67" s="12"/>
    </row>
    <row r="68" spans="1:13" ht="14.25" customHeight="1">
      <c r="A68" s="11"/>
      <c r="B68" s="18"/>
      <c r="C68" s="18"/>
      <c r="D68" s="18"/>
      <c r="E68" s="18"/>
      <c r="F68" s="18"/>
      <c r="G68" s="18"/>
      <c r="H68" s="18"/>
      <c r="I68" s="12"/>
      <c r="K68" s="34">
        <v>0</v>
      </c>
      <c r="L68" s="34">
        <f>D55</f>
        <v>2500</v>
      </c>
      <c r="M68" s="34">
        <f>G55</f>
        <v>9000</v>
      </c>
    </row>
    <row r="69" spans="1:13" ht="14.25" customHeight="1">
      <c r="A69" s="11"/>
      <c r="B69" s="21" t="s">
        <v>45</v>
      </c>
      <c r="C69" s="18"/>
      <c r="D69" s="18"/>
      <c r="E69" s="18"/>
      <c r="F69" s="18"/>
      <c r="G69" s="18"/>
      <c r="H69" s="18"/>
      <c r="I69" s="12"/>
      <c r="K69" s="34">
        <v>1</v>
      </c>
      <c r="L69" s="34">
        <f aca="true" t="shared" si="0" ref="L69:L78">$L$68+K69*$D$63</f>
        <v>7925.68</v>
      </c>
      <c r="M69" s="34">
        <f aca="true" t="shared" si="1" ref="M69:M78">$M$68+K69*$G$63</f>
        <v>12500.64</v>
      </c>
    </row>
    <row r="70" spans="1:13" ht="14.25" customHeight="1">
      <c r="A70" s="11"/>
      <c r="B70" s="21" t="s">
        <v>46</v>
      </c>
      <c r="C70" s="18"/>
      <c r="D70" s="18"/>
      <c r="E70" s="18"/>
      <c r="F70" s="18"/>
      <c r="G70" s="18"/>
      <c r="H70" s="18"/>
      <c r="I70" s="12"/>
      <c r="K70" s="34">
        <v>2</v>
      </c>
      <c r="L70" s="34">
        <f t="shared" si="0"/>
        <v>13351.36</v>
      </c>
      <c r="M70" s="34">
        <f t="shared" si="1"/>
        <v>16001.279999999999</v>
      </c>
    </row>
    <row r="71" spans="1:13" ht="14.25" customHeight="1">
      <c r="A71" s="11"/>
      <c r="B71" s="18"/>
      <c r="C71" s="18"/>
      <c r="D71" s="18"/>
      <c r="E71" s="18"/>
      <c r="F71" s="18"/>
      <c r="G71" s="18"/>
      <c r="H71" s="18"/>
      <c r="I71" s="12"/>
      <c r="K71" s="34">
        <v>3</v>
      </c>
      <c r="L71" s="34">
        <f t="shared" si="0"/>
        <v>18777.04</v>
      </c>
      <c r="M71" s="34">
        <f t="shared" si="1"/>
        <v>19501.92</v>
      </c>
    </row>
    <row r="72" spans="1:13" ht="14.25" customHeight="1">
      <c r="A72" s="11"/>
      <c r="B72" s="18"/>
      <c r="C72" s="18"/>
      <c r="D72" s="18"/>
      <c r="E72" s="18"/>
      <c r="F72" s="18"/>
      <c r="G72" s="18"/>
      <c r="H72" s="18"/>
      <c r="I72" s="12"/>
      <c r="K72" s="34">
        <v>4</v>
      </c>
      <c r="L72" s="34">
        <f t="shared" si="0"/>
        <v>24202.72</v>
      </c>
      <c r="M72" s="34">
        <f t="shared" si="1"/>
        <v>23002.559999999998</v>
      </c>
    </row>
    <row r="73" spans="1:13" ht="14.25" customHeight="1">
      <c r="A73" s="11"/>
      <c r="B73" s="18"/>
      <c r="C73" s="18"/>
      <c r="D73" s="18"/>
      <c r="E73" s="18"/>
      <c r="F73" s="18"/>
      <c r="G73" s="18"/>
      <c r="H73" s="18"/>
      <c r="I73" s="12"/>
      <c r="K73" s="34">
        <v>5</v>
      </c>
      <c r="L73" s="34">
        <f t="shared" si="0"/>
        <v>29628.4</v>
      </c>
      <c r="M73" s="34">
        <f t="shared" si="1"/>
        <v>26503.2</v>
      </c>
    </row>
    <row r="74" spans="1:13" ht="14.25" customHeight="1">
      <c r="A74" s="11"/>
      <c r="B74" s="18"/>
      <c r="C74" s="18"/>
      <c r="D74" s="18"/>
      <c r="E74" s="18"/>
      <c r="F74" s="18"/>
      <c r="G74" s="18"/>
      <c r="H74" s="18"/>
      <c r="I74" s="12"/>
      <c r="K74" s="34">
        <v>6</v>
      </c>
      <c r="L74" s="34">
        <f t="shared" si="0"/>
        <v>35054.08</v>
      </c>
      <c r="M74" s="34">
        <f t="shared" si="1"/>
        <v>30003.84</v>
      </c>
    </row>
    <row r="75" spans="1:13" ht="14.25" customHeight="1">
      <c r="A75" s="11"/>
      <c r="B75" s="18"/>
      <c r="C75" s="18"/>
      <c r="D75" s="18"/>
      <c r="E75" s="18"/>
      <c r="F75" s="18"/>
      <c r="G75" s="18"/>
      <c r="H75" s="18"/>
      <c r="I75" s="12"/>
      <c r="K75" s="34">
        <v>7</v>
      </c>
      <c r="L75" s="34">
        <f t="shared" si="0"/>
        <v>40479.76</v>
      </c>
      <c r="M75" s="34">
        <f t="shared" si="1"/>
        <v>33504.479999999996</v>
      </c>
    </row>
    <row r="76" spans="1:13" ht="14.25" customHeight="1">
      <c r="A76" s="11"/>
      <c r="B76" s="21" t="s">
        <v>47</v>
      </c>
      <c r="C76" s="18"/>
      <c r="D76" s="18"/>
      <c r="E76" s="18"/>
      <c r="F76" s="18"/>
      <c r="G76" s="18"/>
      <c r="H76" s="18"/>
      <c r="I76" s="12"/>
      <c r="K76" s="34">
        <v>8</v>
      </c>
      <c r="L76" s="34">
        <f t="shared" si="0"/>
        <v>45905.44</v>
      </c>
      <c r="M76" s="34">
        <f t="shared" si="1"/>
        <v>37005.119999999995</v>
      </c>
    </row>
    <row r="77" spans="1:13" ht="14.25" customHeight="1">
      <c r="A77" s="11"/>
      <c r="B77" s="21" t="s">
        <v>48</v>
      </c>
      <c r="C77" s="18"/>
      <c r="D77" s="18"/>
      <c r="E77" s="18"/>
      <c r="F77" s="18"/>
      <c r="G77" s="18"/>
      <c r="H77" s="18"/>
      <c r="I77" s="12"/>
      <c r="K77" s="34">
        <v>9</v>
      </c>
      <c r="L77" s="34">
        <f t="shared" si="0"/>
        <v>51331.12</v>
      </c>
      <c r="M77" s="34">
        <f t="shared" si="1"/>
        <v>40505.759999999995</v>
      </c>
    </row>
    <row r="78" spans="1:13" ht="14.25" customHeight="1">
      <c r="A78" s="11"/>
      <c r="B78" s="18"/>
      <c r="C78" s="18"/>
      <c r="D78" s="18"/>
      <c r="E78" s="18"/>
      <c r="F78" s="18"/>
      <c r="G78" s="18"/>
      <c r="H78" s="18"/>
      <c r="I78" s="12"/>
      <c r="K78" s="34">
        <v>10</v>
      </c>
      <c r="L78" s="34">
        <f t="shared" si="0"/>
        <v>56756.8</v>
      </c>
      <c r="M78" s="34">
        <f t="shared" si="1"/>
        <v>44006.4</v>
      </c>
    </row>
    <row r="79" spans="1:13" ht="14.25" customHeight="1">
      <c r="A79" s="11"/>
      <c r="B79" s="18"/>
      <c r="C79" s="18"/>
      <c r="D79" s="18"/>
      <c r="E79" s="18"/>
      <c r="F79" s="18"/>
      <c r="G79" s="18"/>
      <c r="H79" s="18"/>
      <c r="I79" s="12"/>
      <c r="K79" s="28"/>
      <c r="L79" s="28"/>
      <c r="M79" s="28"/>
    </row>
    <row r="80" spans="1:13" ht="14.25" customHeight="1">
      <c r="A80" s="11"/>
      <c r="B80" s="18"/>
      <c r="C80" s="18"/>
      <c r="D80" s="18"/>
      <c r="E80" s="18"/>
      <c r="F80" s="18"/>
      <c r="G80" s="18"/>
      <c r="H80" s="18"/>
      <c r="I80" s="12"/>
      <c r="K80" s="28"/>
      <c r="L80" s="28"/>
      <c r="M80" s="28"/>
    </row>
    <row r="81" spans="1:13" ht="14.25" customHeight="1">
      <c r="A81" s="11"/>
      <c r="B81" s="18"/>
      <c r="C81" s="18"/>
      <c r="D81" s="18"/>
      <c r="E81" s="18"/>
      <c r="F81" s="18"/>
      <c r="G81" s="18"/>
      <c r="H81" s="18"/>
      <c r="I81" s="12"/>
      <c r="K81" s="28"/>
      <c r="L81" s="28"/>
      <c r="M81" s="28"/>
    </row>
    <row r="82" spans="1:13" ht="14.25" customHeight="1">
      <c r="A82" s="11"/>
      <c r="B82" s="18"/>
      <c r="C82" s="18"/>
      <c r="D82" s="18"/>
      <c r="E82" s="18"/>
      <c r="F82" s="18"/>
      <c r="G82" s="18"/>
      <c r="H82" s="18"/>
      <c r="I82" s="12"/>
      <c r="K82" s="28"/>
      <c r="L82" s="28"/>
      <c r="M82" s="28"/>
    </row>
    <row r="83" spans="1:13" ht="14.25" customHeight="1">
      <c r="A83" s="11"/>
      <c r="B83" s="18"/>
      <c r="C83" s="18"/>
      <c r="D83" s="18"/>
      <c r="E83" s="18"/>
      <c r="F83" s="18"/>
      <c r="G83" s="18"/>
      <c r="H83" s="18"/>
      <c r="I83" s="12"/>
      <c r="K83" s="28"/>
      <c r="L83" s="28"/>
      <c r="M83" s="28"/>
    </row>
    <row r="84" spans="1:13" ht="14.25" customHeight="1">
      <c r="A84" s="11"/>
      <c r="B84" s="18"/>
      <c r="C84" s="18"/>
      <c r="D84" s="18"/>
      <c r="E84" s="18"/>
      <c r="F84" s="18"/>
      <c r="G84" s="18"/>
      <c r="H84" s="18"/>
      <c r="I84" s="12"/>
      <c r="K84" s="28"/>
      <c r="L84" s="28"/>
      <c r="M84" s="28"/>
    </row>
    <row r="85" spans="1:13" ht="14.25" customHeight="1">
      <c r="A85" s="11"/>
      <c r="B85" s="18"/>
      <c r="C85" s="18"/>
      <c r="D85" s="18"/>
      <c r="E85" s="18"/>
      <c r="F85" s="18"/>
      <c r="G85" s="18"/>
      <c r="H85" s="18"/>
      <c r="I85" s="12"/>
      <c r="K85" s="28"/>
      <c r="L85" s="28"/>
      <c r="M85" s="28"/>
    </row>
    <row r="86" spans="1:13" ht="14.25" customHeight="1">
      <c r="A86" s="11"/>
      <c r="B86" s="18"/>
      <c r="C86" s="18"/>
      <c r="D86" s="18"/>
      <c r="E86" s="18"/>
      <c r="F86" s="18"/>
      <c r="G86" s="18"/>
      <c r="H86" s="18"/>
      <c r="I86" s="12"/>
      <c r="K86" s="28"/>
      <c r="L86" s="28"/>
      <c r="M86" s="28"/>
    </row>
    <row r="87" spans="1:13" ht="14.25" customHeight="1">
      <c r="A87" s="14"/>
      <c r="B87" s="35"/>
      <c r="C87" s="35"/>
      <c r="D87" s="35"/>
      <c r="E87" s="35"/>
      <c r="F87" s="35"/>
      <c r="G87" s="35"/>
      <c r="H87" s="35"/>
      <c r="I87" s="16"/>
      <c r="K87" s="28"/>
      <c r="L87" s="28"/>
      <c r="M87" s="28"/>
    </row>
    <row r="88" spans="1:13" ht="14.25" customHeight="1">
      <c r="A88" s="28" t="s">
        <v>6</v>
      </c>
      <c r="B88" s="18"/>
      <c r="C88" s="18"/>
      <c r="D88" s="18"/>
      <c r="E88" s="18"/>
      <c r="F88" s="18"/>
      <c r="G88" s="18"/>
      <c r="H88" s="18"/>
      <c r="I88" s="18"/>
      <c r="K88" s="28"/>
      <c r="L88" s="28"/>
      <c r="M88" s="28"/>
    </row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4">
    <mergeCell ref="D53:E53"/>
    <mergeCell ref="G53:H53"/>
    <mergeCell ref="E5:F5"/>
    <mergeCell ref="E7:F7"/>
    <mergeCell ref="E9:F9"/>
    <mergeCell ref="E11:F11"/>
    <mergeCell ref="D26:E26"/>
    <mergeCell ref="G26:H26"/>
    <mergeCell ref="G28:H28"/>
    <mergeCell ref="D28:E28"/>
    <mergeCell ref="D30:E30"/>
    <mergeCell ref="G30:H30"/>
    <mergeCell ref="D32:E32"/>
    <mergeCell ref="G32:H32"/>
  </mergeCells>
  <dataValidations count="7">
    <dataValidation type="decimal" allowBlank="1" showErrorMessage="1" sqref="D18">
      <formula1>0</formula1>
      <formula2>366</formula2>
    </dataValidation>
    <dataValidation type="decimal" allowBlank="1" showErrorMessage="1" sqref="D42 G42">
      <formula1>0</formula1>
      <formula2>200000</formula2>
    </dataValidation>
    <dataValidation type="decimal" operator="greaterThan" allowBlank="1" showErrorMessage="1" sqref="D34 G34 D36 G36 D38 G38">
      <formula1>0</formula1>
    </dataValidation>
    <dataValidation type="decimal" allowBlank="1" showErrorMessage="1" sqref="D16">
      <formula1>1</formula1>
      <formula2>24</formula2>
    </dataValidation>
    <dataValidation type="decimal" allowBlank="1" showErrorMessage="1" sqref="D40 G40">
      <formula1>0</formula1>
      <formula2>30</formula2>
    </dataValidation>
    <dataValidation type="decimal" operator="greaterThanOrEqual" allowBlank="1" showErrorMessage="1" sqref="D44 G44 D46 G46">
      <formula1>0</formula1>
    </dataValidation>
    <dataValidation type="decimal" allowBlank="1" showInputMessage="1" prompt="Zahl bis 1€ eintragen!" sqref="D22">
      <formula1>0</formula1>
      <formula2>1</formula2>
    </dataValidation>
  </dataValidations>
  <printOptions/>
  <pageMargins left="0.9055118110236221" right="0.9055118110236221" top="0.5511811023622047" bottom="0.5511811023622047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Winder</dc:creator>
  <cp:keywords/>
  <dc:description/>
  <cp:lastModifiedBy>Peter Kächele</cp:lastModifiedBy>
  <dcterms:created xsi:type="dcterms:W3CDTF">2021-11-29T08:14:53Z</dcterms:created>
  <dcterms:modified xsi:type="dcterms:W3CDTF">2023-06-30T09:35:47Z</dcterms:modified>
  <cp:category/>
  <cp:version/>
  <cp:contentType/>
  <cp:contentStatus/>
</cp:coreProperties>
</file>